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80" activeTab="0"/>
  </bookViews>
  <sheets>
    <sheet name="Sheet1" sheetId="1" r:id="rId1"/>
  </sheets>
  <definedNames>
    <definedName name="_xlnm.Print_Area" localSheetId="0">'Sheet1'!$A$1:$N$68</definedName>
  </definedNames>
  <calcPr fullCalcOnLoad="1"/>
</workbook>
</file>

<file path=xl/sharedStrings.xml><?xml version="1.0" encoding="utf-8"?>
<sst xmlns="http://schemas.openxmlformats.org/spreadsheetml/2006/main" count="251" uniqueCount="82">
  <si>
    <t>江西省农村信用合作社所有者权益变动表</t>
  </si>
  <si>
    <t>编制单位：江西东乡农村商业银行股份有限公司</t>
  </si>
  <si>
    <t>2022年度</t>
  </si>
  <si>
    <t>单位：元</t>
  </si>
  <si>
    <t>金额单位：元</t>
  </si>
  <si>
    <t>项目</t>
  </si>
  <si>
    <t>行次</t>
  </si>
  <si>
    <t>本年金额</t>
  </si>
  <si>
    <t/>
  </si>
  <si>
    <t>归属于母公司所有者权益</t>
  </si>
  <si>
    <t>少数股东权益</t>
  </si>
  <si>
    <t>所有者权益
合计</t>
  </si>
  <si>
    <t>实收资本
(或股本)</t>
  </si>
  <si>
    <t>其他权益工具</t>
  </si>
  <si>
    <t>资本公积</t>
  </si>
  <si>
    <t>减：库存股</t>
  </si>
  <si>
    <t>其他综合收益</t>
  </si>
  <si>
    <t>盈余公积</t>
  </si>
  <si>
    <t>一般风险准备</t>
  </si>
  <si>
    <t>未分配利润</t>
  </si>
  <si>
    <t>优先股</t>
  </si>
  <si>
    <t>永续债</t>
  </si>
  <si>
    <t>其他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</si>
  <si>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</si>
  <si>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</si>
  <si>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</si>
  <si>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</si>
  <si>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</si>
  <si>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</si>
  <si>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</si>
  <si>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</si>
  <si>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</si>
  <si>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</si>
  <si>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</si>
  <si>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</si>
  <si>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</si>
  <si>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一、上年年末余额</t>
  </si>
  <si>
    <t>加：会计政策变更</t>
  </si>
  <si>
    <t xml:space="preserve">    前期差错更正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</si>
  <si>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</si>
  <si>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</si>
  <si>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</si>
  <si>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</si>
  <si>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>1．所有者投入资本</t>
  </si>
  <si>
    <t>2．其他权益工具持有者投入资本</t>
  </si>
  <si>
    <t>3．股份支付计入所有者权益的金额</t>
  </si>
  <si>
    <t>4．其他</t>
  </si>
  <si>
    <t>（三）利润分配</t>
  </si>
  <si>
    <t>1．提取盈余公积</t>
  </si>
  <si>
    <t>13</t>
  </si>
  <si>
    <t>2．提取一般风险准备</t>
  </si>
  <si>
    <t>14</t>
  </si>
  <si>
    <t>3．对所有者（或股东）的分配</t>
  </si>
  <si>
    <t>15</t>
  </si>
  <si>
    <t>4．对其他权益工具持有者的分配</t>
  </si>
  <si>
    <t>16</t>
  </si>
  <si>
    <t>5．其他</t>
  </si>
  <si>
    <t>17</t>
  </si>
  <si>
    <t>（四）所有者权益内部结转</t>
  </si>
  <si>
    <t>18</t>
  </si>
  <si>
    <t>1．资本公积转增资本（或股本）</t>
  </si>
  <si>
    <t>19</t>
  </si>
  <si>
    <t>2．盈余公积转增资本（或股本）</t>
  </si>
  <si>
    <t>20</t>
  </si>
  <si>
    <t>3．盈余公积弥补亏损</t>
  </si>
  <si>
    <t>21</t>
  </si>
  <si>
    <t>4．一般风险准备弥补亏损</t>
  </si>
  <si>
    <t>22</t>
  </si>
  <si>
    <t>5．设定受益计划变动额结转留存收益</t>
  </si>
  <si>
    <t>23</t>
  </si>
  <si>
    <t xml:space="preserve">6．*其他综合收益结转留存收益 </t>
  </si>
  <si>
    <t>24</t>
  </si>
  <si>
    <t>7．其他</t>
  </si>
  <si>
    <t>25</t>
  </si>
  <si>
    <t>四、本年年末余额</t>
  </si>
  <si>
    <t>26</t>
  </si>
  <si>
    <t>单位负责人：邹长华</t>
  </si>
  <si>
    <t>会计机构负责人：张丽琴</t>
  </si>
  <si>
    <t>复核人：张丽琴</t>
  </si>
  <si>
    <t>制表人：田思</t>
  </si>
  <si>
    <t>上年金额</t>
  </si>
  <si>
    <t>所有者权益合计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</si>
</sst>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yyyy\-m\-d"/>
    <numFmt numFmtId="180" formatCode="#,##0.00_ "/>
  </numFmts>
  <fonts count="46">
    <font>
      <sz val="10"/>
      <color indexed="8"/>
      <name val="Arial"/>
      <family val="2"/>
    </font>
    <font>
      <sz val="11"/>
      <name val="宋体"/>
      <family val="0"/>
    </font>
    <font>
      <b/>
      <sz val="20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7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4" fontId="45" fillId="0" borderId="0" xfId="0" applyNumberFormat="1" applyFont="1" applyFill="1" applyAlignment="1">
      <alignment horizontal="right" vertical="center" shrinkToFit="1"/>
    </xf>
    <xf numFmtId="0" fontId="5" fillId="0" borderId="0" xfId="0" applyFont="1" applyAlignment="1">
      <alignment/>
    </xf>
    <xf numFmtId="0" fontId="45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showZeros="0" tabSelected="1" zoomScale="85" zoomScaleNormal="85" zoomScaleSheetLayoutView="85" workbookViewId="0" topLeftCell="A25">
      <selection activeCell="J66" sqref="J66"/>
    </sheetView>
  </sheetViews>
  <sheetFormatPr defaultColWidth="8.7109375" defaultRowHeight="12.75"/>
  <cols>
    <col min="1" max="1" width="27.8515625" style="1" customWidth="1"/>
    <col min="2" max="2" width="4.8515625" style="1" customWidth="1"/>
    <col min="3" max="4" width="12.421875" style="1" customWidth="1"/>
    <col min="5" max="7" width="13.421875" style="1" customWidth="1"/>
    <col min="8" max="14" width="12.421875" style="1" customWidth="1"/>
    <col min="15" max="16" width="12.421875" style="0" customWidth="1"/>
    <col min="17" max="18" width="13.421875" style="0" customWidth="1"/>
    <col min="19" max="26" width="12.421875" style="0" customWidth="1"/>
    <col min="27" max="27" width="9.8515625" style="0" customWidth="1"/>
  </cols>
  <sheetData>
    <row r="1" spans="1:26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" t="s">
        <v>1</v>
      </c>
      <c r="B2" s="2"/>
      <c r="C2" s="2"/>
      <c r="D2" s="2"/>
      <c r="E2" s="2"/>
      <c r="F2" s="2"/>
      <c r="G2" s="3" t="s">
        <v>2</v>
      </c>
      <c r="H2" s="2"/>
      <c r="I2" s="2"/>
      <c r="J2" s="2"/>
      <c r="K2" s="2"/>
      <c r="L2" s="2"/>
      <c r="M2" s="3"/>
      <c r="N2" s="14" t="s">
        <v>3</v>
      </c>
      <c r="Z2" s="15" t="s">
        <v>4</v>
      </c>
    </row>
    <row r="3" spans="1:14" ht="18" customHeight="1">
      <c r="A3" s="17" t="s">
        <v>5</v>
      </c>
      <c r="B3" s="17" t="s">
        <v>6</v>
      </c>
      <c r="C3" s="17" t="s">
        <v>7</v>
      </c>
      <c r="D3" s="17" t="s">
        <v>8</v>
      </c>
      <c r="E3" s="18" t="s">
        <v>8</v>
      </c>
      <c r="F3" s="18" t="s">
        <v>8</v>
      </c>
      <c r="G3" s="17" t="s">
        <v>8</v>
      </c>
      <c r="H3" s="17" t="s">
        <v>8</v>
      </c>
      <c r="I3" s="17" t="s">
        <v>8</v>
      </c>
      <c r="J3" s="17" t="s">
        <v>8</v>
      </c>
      <c r="K3" s="17" t="s">
        <v>8</v>
      </c>
      <c r="L3" s="17" t="s">
        <v>8</v>
      </c>
      <c r="M3" s="17" t="s">
        <v>8</v>
      </c>
      <c r="N3" s="17" t="s">
        <v>8</v>
      </c>
    </row>
    <row r="4" spans="1:14" ht="18" customHeight="1">
      <c r="A4" s="17" t="s">
        <v>8</v>
      </c>
      <c r="B4" s="17" t="s">
        <v>8</v>
      </c>
      <c r="C4" s="17" t="s">
        <v>9</v>
      </c>
      <c r="D4" s="17" t="s">
        <v>8</v>
      </c>
      <c r="E4" s="18" t="s">
        <v>8</v>
      </c>
      <c r="F4" s="18" t="s">
        <v>8</v>
      </c>
      <c r="G4" s="17" t="s">
        <v>8</v>
      </c>
      <c r="H4" s="17" t="s">
        <v>8</v>
      </c>
      <c r="I4" s="17" t="s">
        <v>8</v>
      </c>
      <c r="J4" s="17" t="s">
        <v>8</v>
      </c>
      <c r="K4" s="17" t="s">
        <v>8</v>
      </c>
      <c r="L4" s="17" t="s">
        <v>8</v>
      </c>
      <c r="M4" s="20" t="s">
        <v>10</v>
      </c>
      <c r="N4" s="20" t="s">
        <v>11</v>
      </c>
    </row>
    <row r="5" spans="1:14" ht="18" customHeight="1">
      <c r="A5" s="17" t="s">
        <v>8</v>
      </c>
      <c r="B5" s="17" t="s">
        <v>8</v>
      </c>
      <c r="C5" s="20" t="s">
        <v>12</v>
      </c>
      <c r="D5" s="17" t="s">
        <v>13</v>
      </c>
      <c r="E5" s="17" t="s">
        <v>8</v>
      </c>
      <c r="F5" s="17" t="s">
        <v>8</v>
      </c>
      <c r="G5" s="17" t="s">
        <v>14</v>
      </c>
      <c r="H5" s="17" t="s">
        <v>15</v>
      </c>
      <c r="I5" s="17" t="s">
        <v>16</v>
      </c>
      <c r="J5" s="17" t="s">
        <v>17</v>
      </c>
      <c r="K5" s="20" t="s">
        <v>18</v>
      </c>
      <c r="L5" s="17" t="s">
        <v>19</v>
      </c>
      <c r="M5" s="20" t="s">
        <v>8</v>
      </c>
      <c r="N5" s="20" t="s">
        <v>8</v>
      </c>
    </row>
    <row r="6" spans="1:14" ht="18" customHeight="1">
      <c r="A6" s="17" t="s">
        <v>8</v>
      </c>
      <c r="B6" s="17" t="s">
        <v>8</v>
      </c>
      <c r="C6" s="20" t="s">
        <v>8</v>
      </c>
      <c r="D6" s="4" t="s">
        <v>20</v>
      </c>
      <c r="E6" s="5" t="s">
        <v>21</v>
      </c>
      <c r="F6" s="5" t="s">
        <v>22</v>
      </c>
      <c r="G6" s="17" t="s">
        <v>8</v>
      </c>
      <c r="H6" s="17" t="s">
        <v>8</v>
      </c>
      <c r="I6" s="17" t="s">
        <v>8</v>
      </c>
      <c r="J6" s="17" t="s">
        <v>8</v>
      </c>
      <c r="K6" s="20" t="s">
        <v>8</v>
      </c>
      <c r="L6" s="17" t="s">
        <v>8</v>
      </c>
      <c r="M6" s="20" t="s">
        <v>8</v>
      </c>
      <c r="N6" s="20" t="s">
        <v>8</v>
      </c>
    </row>
    <row r="7" spans="1:14" ht="18" customHeight="1">
      <c r="A7" s="4" t="s">
        <v>23</v>
      </c>
      <c r="B7" s="4" t="s">
        <v>8</v>
      </c>
      <c r="C7" s="4" t="s">
        <v>24</v>
      </c>
      <c r="D7" s="4" t="s">
        <v>25</v>
      </c>
      <c r="E7" s="5" t="s">
        <v>26</v>
      </c>
      <c r="F7" s="5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</row>
    <row r="8" spans="1:14" ht="18" customHeight="1">
      <c r="A8" s="6" t="s">
        <v>36</v>
      </c>
      <c r="B8" s="4" t="s">
        <v>24</v>
      </c>
      <c r="C8" s="7">
        <v>200491200</v>
      </c>
      <c r="D8" s="7"/>
      <c r="E8" s="7"/>
      <c r="F8" s="7"/>
      <c r="G8" s="7">
        <v>72195424.01</v>
      </c>
      <c r="H8" s="7"/>
      <c r="I8" s="7">
        <v>8132979.44</v>
      </c>
      <c r="J8" s="7">
        <v>40921563.27</v>
      </c>
      <c r="K8" s="7">
        <v>146009402.26</v>
      </c>
      <c r="L8" s="7">
        <f>L67</f>
        <v>111768264.83999999</v>
      </c>
      <c r="M8" s="7"/>
      <c r="N8" s="7">
        <f>SUM(C8:M8)</f>
        <v>579518833.8199999</v>
      </c>
    </row>
    <row r="9" spans="1:14" ht="18" customHeight="1">
      <c r="A9" s="6" t="s">
        <v>37</v>
      </c>
      <c r="B9" s="4" t="s">
        <v>25</v>
      </c>
      <c r="C9" s="8"/>
      <c r="D9" s="8"/>
      <c r="E9" s="8"/>
      <c r="F9" s="8"/>
      <c r="G9" s="7"/>
      <c r="H9" s="8"/>
      <c r="I9" s="7"/>
      <c r="J9" s="7"/>
      <c r="K9" s="7"/>
      <c r="L9" s="7"/>
      <c r="M9" s="7"/>
      <c r="N9" s="7">
        <f aca="true" t="shared" si="0" ref="N9:N33">SUM(C9:M9)</f>
        <v>0</v>
      </c>
    </row>
    <row r="10" spans="1:14" ht="18" customHeight="1">
      <c r="A10" s="6" t="s">
        <v>38</v>
      </c>
      <c r="B10" s="4" t="s">
        <v>26</v>
      </c>
      <c r="C10" s="8"/>
      <c r="D10" s="8"/>
      <c r="E10" s="8"/>
      <c r="F10" s="8"/>
      <c r="G10" s="8"/>
      <c r="H10" s="8"/>
      <c r="I10" s="8"/>
      <c r="J10" s="8"/>
      <c r="K10" s="8"/>
      <c r="L10" s="7"/>
      <c r="M10" s="8"/>
      <c r="N10" s="7">
        <f t="shared" si="0"/>
        <v>0</v>
      </c>
    </row>
    <row r="11" spans="1:14" ht="18" customHeight="1">
      <c r="A11" s="6" t="s">
        <v>39</v>
      </c>
      <c r="B11" s="4" t="s">
        <v>27</v>
      </c>
      <c r="C11" s="7">
        <v>200491200</v>
      </c>
      <c r="D11" s="7"/>
      <c r="E11" s="7"/>
      <c r="F11" s="7"/>
      <c r="G11" s="7">
        <v>72195424.01</v>
      </c>
      <c r="H11" s="7"/>
      <c r="I11" s="7">
        <v>8132979.44</v>
      </c>
      <c r="J11" s="7">
        <v>40921563.27</v>
      </c>
      <c r="K11" s="7">
        <v>146009402.26</v>
      </c>
      <c r="L11" s="7">
        <f>SUM(L8:L10)</f>
        <v>111768264.83999999</v>
      </c>
      <c r="M11" s="7"/>
      <c r="N11" s="7">
        <f t="shared" si="0"/>
        <v>579518833.8199999</v>
      </c>
    </row>
    <row r="12" spans="1:14" ht="18" customHeight="1">
      <c r="A12" s="9" t="s">
        <v>40</v>
      </c>
      <c r="B12" s="4" t="s">
        <v>28</v>
      </c>
      <c r="C12" s="7"/>
      <c r="D12" s="7"/>
      <c r="E12" s="7"/>
      <c r="F12" s="7"/>
      <c r="G12" s="7"/>
      <c r="H12" s="7"/>
      <c r="I12" s="7">
        <v>-3195481.37</v>
      </c>
      <c r="J12" s="7">
        <v>3907207.339999996</v>
      </c>
      <c r="K12" s="7">
        <v>2982398.0700000226</v>
      </c>
      <c r="L12" s="7">
        <f>L13+L14+L19+L25</f>
        <v>8048584.66</v>
      </c>
      <c r="M12" s="7"/>
      <c r="N12" s="7">
        <f t="shared" si="0"/>
        <v>11742708.700000018</v>
      </c>
    </row>
    <row r="13" spans="1:14" ht="18" customHeight="1">
      <c r="A13" s="6" t="s">
        <v>41</v>
      </c>
      <c r="B13" s="4" t="s">
        <v>29</v>
      </c>
      <c r="C13" s="8"/>
      <c r="D13" s="8"/>
      <c r="E13" s="8"/>
      <c r="F13" s="8"/>
      <c r="G13" s="8"/>
      <c r="H13" s="8"/>
      <c r="I13" s="7">
        <v>-3195481.37</v>
      </c>
      <c r="J13" s="8"/>
      <c r="K13" s="8"/>
      <c r="L13" s="7">
        <v>30000000</v>
      </c>
      <c r="M13" s="7"/>
      <c r="N13" s="7">
        <f t="shared" si="0"/>
        <v>26804518.63</v>
      </c>
    </row>
    <row r="14" spans="1:14" ht="18" customHeight="1">
      <c r="A14" s="6" t="s">
        <v>42</v>
      </c>
      <c r="B14" s="4" t="s">
        <v>30</v>
      </c>
      <c r="C14" s="7"/>
      <c r="D14" s="7"/>
      <c r="E14" s="7"/>
      <c r="F14" s="7"/>
      <c r="G14" s="7"/>
      <c r="H14" s="7"/>
      <c r="I14" s="7"/>
      <c r="J14" s="7"/>
      <c r="K14" s="7">
        <v>2982398.0700000226</v>
      </c>
      <c r="L14" s="7"/>
      <c r="M14" s="7"/>
      <c r="N14" s="7">
        <f t="shared" si="0"/>
        <v>2982398.0700000226</v>
      </c>
    </row>
    <row r="15" spans="1:14" ht="18" customHeight="1">
      <c r="A15" s="6" t="s">
        <v>43</v>
      </c>
      <c r="B15" s="4" t="s">
        <v>31</v>
      </c>
      <c r="C15" s="7"/>
      <c r="D15" s="8"/>
      <c r="E15" s="8"/>
      <c r="F15" s="8"/>
      <c r="G15" s="7"/>
      <c r="H15" s="8"/>
      <c r="I15" s="8"/>
      <c r="J15" s="8"/>
      <c r="K15" s="8"/>
      <c r="L15" s="8"/>
      <c r="M15" s="7"/>
      <c r="N15" s="7">
        <f t="shared" si="0"/>
        <v>0</v>
      </c>
    </row>
    <row r="16" spans="1:14" ht="18" customHeight="1">
      <c r="A16" s="6" t="s">
        <v>44</v>
      </c>
      <c r="B16" s="4" t="s">
        <v>32</v>
      </c>
      <c r="C16" s="8"/>
      <c r="D16" s="7"/>
      <c r="E16" s="7"/>
      <c r="F16" s="7"/>
      <c r="G16" s="7"/>
      <c r="H16" s="8"/>
      <c r="I16" s="8"/>
      <c r="J16" s="8"/>
      <c r="K16" s="8"/>
      <c r="L16" s="8"/>
      <c r="M16" s="7"/>
      <c r="N16" s="7">
        <f t="shared" si="0"/>
        <v>0</v>
      </c>
    </row>
    <row r="17" spans="1:14" ht="18" customHeight="1">
      <c r="A17" s="6" t="s">
        <v>45</v>
      </c>
      <c r="B17" s="4" t="s">
        <v>33</v>
      </c>
      <c r="C17" s="7"/>
      <c r="D17" s="8"/>
      <c r="E17" s="8"/>
      <c r="F17" s="8"/>
      <c r="G17" s="7"/>
      <c r="H17" s="8"/>
      <c r="I17" s="8"/>
      <c r="J17" s="8"/>
      <c r="K17" s="8"/>
      <c r="L17" s="8"/>
      <c r="M17" s="7"/>
      <c r="N17" s="7">
        <f t="shared" si="0"/>
        <v>0</v>
      </c>
    </row>
    <row r="18" spans="1:14" ht="18" customHeight="1">
      <c r="A18" s="6" t="s">
        <v>46</v>
      </c>
      <c r="B18" s="4" t="s">
        <v>34</v>
      </c>
      <c r="C18" s="7"/>
      <c r="D18" s="8"/>
      <c r="E18" s="8"/>
      <c r="F18" s="8"/>
      <c r="G18" s="7"/>
      <c r="H18" s="7"/>
      <c r="I18" s="7"/>
      <c r="J18" s="7"/>
      <c r="K18" s="7">
        <v>2982398.0700000226</v>
      </c>
      <c r="L18" s="7"/>
      <c r="M18" s="7"/>
      <c r="N18" s="7">
        <f t="shared" si="0"/>
        <v>2982398.0700000226</v>
      </c>
    </row>
    <row r="19" spans="1:14" ht="18" customHeight="1">
      <c r="A19" s="6" t="s">
        <v>47</v>
      </c>
      <c r="B19" s="4" t="s">
        <v>35</v>
      </c>
      <c r="C19" s="7"/>
      <c r="D19" s="7"/>
      <c r="E19" s="7"/>
      <c r="F19" s="7"/>
      <c r="G19" s="7"/>
      <c r="H19" s="7"/>
      <c r="I19" s="7"/>
      <c r="J19" s="7">
        <v>3907207.339999996</v>
      </c>
      <c r="K19" s="7"/>
      <c r="L19" s="7">
        <f>SUM(L20:L24)</f>
        <v>-21951415.34</v>
      </c>
      <c r="M19" s="7"/>
      <c r="N19" s="7">
        <f t="shared" si="0"/>
        <v>-18044208.000000004</v>
      </c>
    </row>
    <row r="20" spans="1:14" ht="18" customHeight="1">
      <c r="A20" s="6" t="s">
        <v>48</v>
      </c>
      <c r="B20" s="4" t="s">
        <v>49</v>
      </c>
      <c r="C20" s="8"/>
      <c r="D20" s="8"/>
      <c r="E20" s="8"/>
      <c r="F20" s="8"/>
      <c r="G20" s="8"/>
      <c r="H20" s="8"/>
      <c r="I20" s="8"/>
      <c r="J20" s="7">
        <v>3907207.339999996</v>
      </c>
      <c r="K20" s="8"/>
      <c r="L20" s="7">
        <v>-3907207.34</v>
      </c>
      <c r="M20" s="8"/>
      <c r="N20" s="7">
        <v>0</v>
      </c>
    </row>
    <row r="21" spans="1:14" ht="18" customHeight="1">
      <c r="A21" s="6" t="s">
        <v>50</v>
      </c>
      <c r="B21" s="4" t="s">
        <v>51</v>
      </c>
      <c r="C21" s="8"/>
      <c r="D21" s="8"/>
      <c r="E21" s="8"/>
      <c r="F21" s="8"/>
      <c r="G21" s="8"/>
      <c r="H21" s="8"/>
      <c r="I21" s="8"/>
      <c r="J21" s="8"/>
      <c r="K21" s="7"/>
      <c r="L21" s="7"/>
      <c r="M21" s="8"/>
      <c r="N21" s="7">
        <f t="shared" si="0"/>
        <v>0</v>
      </c>
    </row>
    <row r="22" spans="1:14" ht="18" customHeight="1">
      <c r="A22" s="6" t="s">
        <v>52</v>
      </c>
      <c r="B22" s="4" t="s">
        <v>53</v>
      </c>
      <c r="C22" s="8"/>
      <c r="D22" s="8"/>
      <c r="E22" s="8"/>
      <c r="F22" s="8"/>
      <c r="G22" s="8"/>
      <c r="H22" s="8"/>
      <c r="I22" s="8"/>
      <c r="J22" s="8"/>
      <c r="K22" s="8"/>
      <c r="L22" s="7">
        <v>-18044208</v>
      </c>
      <c r="M22" s="7"/>
      <c r="N22" s="7">
        <f t="shared" si="0"/>
        <v>-18044208</v>
      </c>
    </row>
    <row r="23" spans="1:14" ht="18" customHeight="1">
      <c r="A23" s="10" t="s">
        <v>54</v>
      </c>
      <c r="B23" s="5" t="s">
        <v>55</v>
      </c>
      <c r="C23" s="8"/>
      <c r="D23" s="8"/>
      <c r="E23" s="8"/>
      <c r="F23" s="8"/>
      <c r="G23" s="8"/>
      <c r="H23" s="8"/>
      <c r="I23" s="8"/>
      <c r="J23" s="8"/>
      <c r="K23" s="8"/>
      <c r="L23" s="7"/>
      <c r="M23" s="7"/>
      <c r="N23" s="7">
        <f t="shared" si="0"/>
        <v>0</v>
      </c>
    </row>
    <row r="24" spans="1:14" ht="18" customHeight="1">
      <c r="A24" s="6" t="s">
        <v>56</v>
      </c>
      <c r="B24" s="4" t="s">
        <v>57</v>
      </c>
      <c r="C24" s="8"/>
      <c r="D24" s="8"/>
      <c r="E24" s="8"/>
      <c r="F24" s="8"/>
      <c r="G24" s="7"/>
      <c r="H24" s="8"/>
      <c r="I24" s="7"/>
      <c r="J24" s="7"/>
      <c r="K24" s="7"/>
      <c r="L24" s="7"/>
      <c r="M24" s="7"/>
      <c r="N24" s="7">
        <f t="shared" si="0"/>
        <v>0</v>
      </c>
    </row>
    <row r="25" spans="1:14" ht="18" customHeight="1">
      <c r="A25" s="6" t="s">
        <v>58</v>
      </c>
      <c r="B25" s="4" t="s">
        <v>59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f t="shared" si="0"/>
        <v>0</v>
      </c>
    </row>
    <row r="26" spans="1:14" ht="18" customHeight="1">
      <c r="A26" s="6" t="s">
        <v>60</v>
      </c>
      <c r="B26" s="4" t="s">
        <v>61</v>
      </c>
      <c r="C26" s="7"/>
      <c r="D26" s="8"/>
      <c r="E26" s="8"/>
      <c r="F26" s="8"/>
      <c r="G26" s="7"/>
      <c r="H26" s="8"/>
      <c r="I26" s="8"/>
      <c r="J26" s="8"/>
      <c r="K26" s="8"/>
      <c r="L26" s="8"/>
      <c r="M26" s="8"/>
      <c r="N26" s="7">
        <f t="shared" si="0"/>
        <v>0</v>
      </c>
    </row>
    <row r="27" spans="1:14" ht="18" customHeight="1">
      <c r="A27" s="6" t="s">
        <v>62</v>
      </c>
      <c r="B27" s="4" t="s">
        <v>63</v>
      </c>
      <c r="C27" s="7"/>
      <c r="D27" s="8"/>
      <c r="E27" s="8"/>
      <c r="F27" s="8"/>
      <c r="G27" s="8"/>
      <c r="H27" s="8"/>
      <c r="I27" s="8"/>
      <c r="J27" s="7"/>
      <c r="K27" s="8"/>
      <c r="L27" s="8"/>
      <c r="M27" s="8"/>
      <c r="N27" s="7">
        <f t="shared" si="0"/>
        <v>0</v>
      </c>
    </row>
    <row r="28" spans="1:14" ht="18" customHeight="1">
      <c r="A28" s="6" t="s">
        <v>64</v>
      </c>
      <c r="B28" s="4" t="s">
        <v>65</v>
      </c>
      <c r="C28" s="8"/>
      <c r="D28" s="8"/>
      <c r="E28" s="8"/>
      <c r="F28" s="8"/>
      <c r="G28" s="8"/>
      <c r="H28" s="8"/>
      <c r="I28" s="8"/>
      <c r="J28" s="7"/>
      <c r="K28" s="8"/>
      <c r="L28" s="7"/>
      <c r="M28" s="8"/>
      <c r="N28" s="7">
        <f t="shared" si="0"/>
        <v>0</v>
      </c>
    </row>
    <row r="29" spans="1:14" ht="18" customHeight="1">
      <c r="A29" s="6" t="s">
        <v>66</v>
      </c>
      <c r="B29" s="4" t="s">
        <v>67</v>
      </c>
      <c r="C29" s="8"/>
      <c r="D29" s="8"/>
      <c r="E29" s="8"/>
      <c r="F29" s="8"/>
      <c r="G29" s="8"/>
      <c r="H29" s="8"/>
      <c r="I29" s="8"/>
      <c r="J29" s="8"/>
      <c r="K29" s="7"/>
      <c r="L29" s="7"/>
      <c r="M29" s="8"/>
      <c r="N29" s="7">
        <f t="shared" si="0"/>
        <v>0</v>
      </c>
    </row>
    <row r="30" spans="1:14" ht="18" customHeight="1">
      <c r="A30" s="6" t="s">
        <v>68</v>
      </c>
      <c r="B30" s="4" t="s">
        <v>69</v>
      </c>
      <c r="C30" s="8"/>
      <c r="D30" s="8"/>
      <c r="E30" s="8"/>
      <c r="F30" s="8"/>
      <c r="G30" s="8"/>
      <c r="H30" s="8"/>
      <c r="I30" s="7"/>
      <c r="J30" s="8"/>
      <c r="K30" s="8"/>
      <c r="L30" s="7"/>
      <c r="M30" s="7"/>
      <c r="N30" s="7">
        <f t="shared" si="0"/>
        <v>0</v>
      </c>
    </row>
    <row r="31" spans="1:14" ht="18" customHeight="1">
      <c r="A31" s="6" t="s">
        <v>70</v>
      </c>
      <c r="B31" s="4" t="s">
        <v>71</v>
      </c>
      <c r="C31" s="8"/>
      <c r="D31" s="8"/>
      <c r="E31" s="8"/>
      <c r="F31" s="8"/>
      <c r="G31" s="8"/>
      <c r="H31" s="8"/>
      <c r="I31" s="7"/>
      <c r="J31" s="8"/>
      <c r="K31" s="8"/>
      <c r="L31" s="7"/>
      <c r="M31" s="7"/>
      <c r="N31" s="7">
        <f t="shared" si="0"/>
        <v>0</v>
      </c>
    </row>
    <row r="32" spans="1:14" ht="18" customHeight="1">
      <c r="A32" s="6" t="s">
        <v>72</v>
      </c>
      <c r="B32" s="4" t="s">
        <v>73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0"/>
        <v>0</v>
      </c>
    </row>
    <row r="33" spans="1:14" ht="18" customHeight="1">
      <c r="A33" s="6" t="s">
        <v>74</v>
      </c>
      <c r="B33" s="4" t="s">
        <v>75</v>
      </c>
      <c r="C33" s="7">
        <v>200491200</v>
      </c>
      <c r="D33" s="7"/>
      <c r="E33" s="7"/>
      <c r="F33" s="7"/>
      <c r="G33" s="7">
        <v>72195424.01</v>
      </c>
      <c r="H33" s="7"/>
      <c r="I33" s="7">
        <f>I11+I12</f>
        <v>4937498.07</v>
      </c>
      <c r="J33" s="7">
        <f>J11+J12</f>
        <v>44828770.61</v>
      </c>
      <c r="K33" s="7">
        <f>K11+K12</f>
        <v>148991800.33</v>
      </c>
      <c r="L33" s="7">
        <f>L11+L12</f>
        <v>119816849.49999999</v>
      </c>
      <c r="M33" s="7"/>
      <c r="N33" s="7">
        <f t="shared" si="0"/>
        <v>591261542.52</v>
      </c>
    </row>
    <row r="34" spans="1:14" ht="18" customHeight="1">
      <c r="A34" s="11" t="s">
        <v>76</v>
      </c>
      <c r="B34" s="3"/>
      <c r="C34" s="12"/>
      <c r="D34" s="12"/>
      <c r="E34" s="19" t="s">
        <v>77</v>
      </c>
      <c r="F34" s="19"/>
      <c r="G34" s="12"/>
      <c r="H34" s="12"/>
      <c r="I34" s="12" t="s">
        <v>78</v>
      </c>
      <c r="J34" s="12"/>
      <c r="K34" s="12"/>
      <c r="L34" s="12"/>
      <c r="M34" s="19" t="s">
        <v>79</v>
      </c>
      <c r="N34" s="19"/>
    </row>
    <row r="35" spans="1:14" ht="25.5">
      <c r="A35" s="16" t="s"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26" ht="18" customHeight="1">
      <c r="A36" s="2" t="s">
        <v>1</v>
      </c>
      <c r="B36" s="2"/>
      <c r="C36" s="2"/>
      <c r="D36" s="2"/>
      <c r="E36" s="2"/>
      <c r="F36" s="2"/>
      <c r="G36" s="3" t="s">
        <v>2</v>
      </c>
      <c r="H36" s="2"/>
      <c r="I36" s="2"/>
      <c r="J36" s="2"/>
      <c r="K36" s="2"/>
      <c r="L36" s="2"/>
      <c r="M36" s="3"/>
      <c r="N36" s="14" t="s">
        <v>3</v>
      </c>
      <c r="Z36" s="15" t="s">
        <v>4</v>
      </c>
    </row>
    <row r="37" spans="1:14" ht="18" customHeight="1">
      <c r="A37" s="17" t="s">
        <v>5</v>
      </c>
      <c r="B37" s="17" t="s">
        <v>6</v>
      </c>
      <c r="C37" s="17" t="s">
        <v>80</v>
      </c>
      <c r="D37" s="17"/>
      <c r="E37" s="18" t="s">
        <v>8</v>
      </c>
      <c r="F37" s="18" t="s">
        <v>8</v>
      </c>
      <c r="G37" s="17" t="s">
        <v>8</v>
      </c>
      <c r="H37" s="17" t="s">
        <v>8</v>
      </c>
      <c r="I37" s="17" t="s">
        <v>8</v>
      </c>
      <c r="J37" s="17" t="s">
        <v>8</v>
      </c>
      <c r="K37" s="17" t="s">
        <v>8</v>
      </c>
      <c r="L37" s="17" t="s">
        <v>8</v>
      </c>
      <c r="M37" s="17" t="s">
        <v>8</v>
      </c>
      <c r="N37" s="17" t="s">
        <v>8</v>
      </c>
    </row>
    <row r="38" spans="1:14" ht="18" customHeight="1">
      <c r="A38" s="17"/>
      <c r="B38" s="17"/>
      <c r="C38" s="17" t="s">
        <v>9</v>
      </c>
      <c r="D38" s="17"/>
      <c r="E38" s="18" t="s">
        <v>8</v>
      </c>
      <c r="F38" s="18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20" t="s">
        <v>10</v>
      </c>
      <c r="N38" s="20" t="s">
        <v>81</v>
      </c>
    </row>
    <row r="39" spans="1:14" ht="18" customHeight="1">
      <c r="A39" s="17"/>
      <c r="B39" s="17"/>
      <c r="C39" s="20" t="s">
        <v>12</v>
      </c>
      <c r="D39" s="17" t="s">
        <v>13</v>
      </c>
      <c r="E39" s="17"/>
      <c r="F39" s="17"/>
      <c r="G39" s="17" t="s">
        <v>14</v>
      </c>
      <c r="H39" s="17" t="s">
        <v>15</v>
      </c>
      <c r="I39" s="17" t="s">
        <v>16</v>
      </c>
      <c r="J39" s="17" t="s">
        <v>17</v>
      </c>
      <c r="K39" s="20" t="s">
        <v>18</v>
      </c>
      <c r="L39" s="17" t="s">
        <v>19</v>
      </c>
      <c r="M39" s="20"/>
      <c r="N39" s="20"/>
    </row>
    <row r="40" spans="1:14" ht="18" customHeight="1">
      <c r="A40" s="17"/>
      <c r="B40" s="17" t="s">
        <v>8</v>
      </c>
      <c r="C40" s="20" t="s">
        <v>8</v>
      </c>
      <c r="D40" s="4" t="s">
        <v>20</v>
      </c>
      <c r="E40" s="5" t="s">
        <v>21</v>
      </c>
      <c r="F40" s="5" t="s">
        <v>22</v>
      </c>
      <c r="G40" s="17" t="s">
        <v>8</v>
      </c>
      <c r="H40" s="17" t="s">
        <v>8</v>
      </c>
      <c r="I40" s="17" t="s">
        <v>8</v>
      </c>
      <c r="J40" s="17" t="s">
        <v>8</v>
      </c>
      <c r="K40" s="20" t="s">
        <v>8</v>
      </c>
      <c r="L40" s="17" t="s">
        <v>8</v>
      </c>
      <c r="M40" s="20" t="s">
        <v>8</v>
      </c>
      <c r="N40" s="20" t="s">
        <v>8</v>
      </c>
    </row>
    <row r="41" spans="1:14" ht="18" customHeight="1">
      <c r="A41" s="4" t="s">
        <v>23</v>
      </c>
      <c r="B41" s="4" t="s">
        <v>8</v>
      </c>
      <c r="C41" s="4" t="s">
        <v>49</v>
      </c>
      <c r="D41" s="4" t="s">
        <v>51</v>
      </c>
      <c r="E41" s="5" t="s">
        <v>53</v>
      </c>
      <c r="F41" s="5" t="s">
        <v>55</v>
      </c>
      <c r="G41" s="4" t="s">
        <v>57</v>
      </c>
      <c r="H41" s="4" t="s">
        <v>59</v>
      </c>
      <c r="I41" s="4" t="s">
        <v>61</v>
      </c>
      <c r="J41" s="4" t="s">
        <v>63</v>
      </c>
      <c r="K41" s="4" t="s">
        <v>65</v>
      </c>
      <c r="L41" s="4" t="s">
        <v>67</v>
      </c>
      <c r="M41" s="4" t="s">
        <v>69</v>
      </c>
      <c r="N41" s="4" t="s">
        <v>71</v>
      </c>
    </row>
    <row r="42" spans="1:14" ht="18" customHeight="1">
      <c r="A42" s="6" t="s">
        <v>36</v>
      </c>
      <c r="B42" s="4" t="s">
        <v>24</v>
      </c>
      <c r="C42" s="7">
        <v>200491200</v>
      </c>
      <c r="D42" s="7"/>
      <c r="E42" s="7"/>
      <c r="F42" s="7"/>
      <c r="G42" s="7">
        <v>72195416.01</v>
      </c>
      <c r="H42" s="7"/>
      <c r="I42" s="7"/>
      <c r="J42" s="7">
        <v>28473223.87</v>
      </c>
      <c r="K42" s="7">
        <v>144263925.25</v>
      </c>
      <c r="L42" s="7">
        <v>31888439.46</v>
      </c>
      <c r="M42" s="7"/>
      <c r="N42" s="7">
        <f>SUM(C42:M42)</f>
        <v>477312204.59</v>
      </c>
    </row>
    <row r="43" spans="1:14" ht="18" customHeight="1">
      <c r="A43" s="6" t="s">
        <v>37</v>
      </c>
      <c r="B43" s="4" t="s">
        <v>25</v>
      </c>
      <c r="C43" s="7"/>
      <c r="D43" s="7"/>
      <c r="E43" s="7"/>
      <c r="F43" s="7"/>
      <c r="G43" s="7"/>
      <c r="H43" s="7"/>
      <c r="I43" s="7">
        <v>8288915.05</v>
      </c>
      <c r="J43" s="7">
        <v>9241055.69</v>
      </c>
      <c r="K43" s="7"/>
      <c r="L43" s="7">
        <v>83169501.24</v>
      </c>
      <c r="M43" s="7"/>
      <c r="N43" s="7">
        <f aca="true" t="shared" si="1" ref="N43:N67">SUM(C43:M43)</f>
        <v>100699471.97999999</v>
      </c>
    </row>
    <row r="44" spans="1:14" ht="18" customHeight="1">
      <c r="A44" s="6" t="s">
        <v>38</v>
      </c>
      <c r="B44" s="4" t="s">
        <v>26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1"/>
        <v>0</v>
      </c>
    </row>
    <row r="45" spans="1:14" ht="18" customHeight="1">
      <c r="A45" s="6" t="s">
        <v>39</v>
      </c>
      <c r="B45" s="4" t="s">
        <v>27</v>
      </c>
      <c r="C45" s="7">
        <v>200491200</v>
      </c>
      <c r="D45" s="7"/>
      <c r="E45" s="7"/>
      <c r="F45" s="7"/>
      <c r="G45" s="7">
        <v>72195416.01</v>
      </c>
      <c r="H45" s="7"/>
      <c r="I45" s="7">
        <v>8288915.05</v>
      </c>
      <c r="J45" s="7">
        <v>37714279.56</v>
      </c>
      <c r="K45" s="7">
        <v>144263925.25</v>
      </c>
      <c r="L45" s="7">
        <f>SUM(L42:L44)</f>
        <v>115057940.69999999</v>
      </c>
      <c r="M45" s="7"/>
      <c r="N45" s="7">
        <f t="shared" si="1"/>
        <v>578011676.5699999</v>
      </c>
    </row>
    <row r="46" spans="1:14" ht="18" customHeight="1">
      <c r="A46" s="9" t="s">
        <v>40</v>
      </c>
      <c r="B46" s="4" t="s">
        <v>28</v>
      </c>
      <c r="C46" s="7"/>
      <c r="D46" s="7"/>
      <c r="E46" s="7"/>
      <c r="F46" s="7"/>
      <c r="G46" s="7">
        <v>8</v>
      </c>
      <c r="H46" s="7"/>
      <c r="I46" s="7">
        <v>-155935.61</v>
      </c>
      <c r="J46" s="7">
        <v>3207283.71</v>
      </c>
      <c r="K46" s="7">
        <v>1745477.01</v>
      </c>
      <c r="L46" s="7">
        <f>L47+L48+L53+L59</f>
        <v>-3289675.8599999985</v>
      </c>
      <c r="M46" s="7"/>
      <c r="N46" s="7">
        <f t="shared" si="1"/>
        <v>1507157.2500000019</v>
      </c>
    </row>
    <row r="47" spans="1:14" ht="18" customHeight="1">
      <c r="A47" s="6" t="s">
        <v>41</v>
      </c>
      <c r="B47" s="4" t="s">
        <v>29</v>
      </c>
      <c r="C47" s="8"/>
      <c r="D47" s="8"/>
      <c r="E47" s="8"/>
      <c r="F47" s="8"/>
      <c r="G47" s="8"/>
      <c r="H47" s="8"/>
      <c r="I47" s="7">
        <v>-155935.61</v>
      </c>
      <c r="J47" s="8"/>
      <c r="K47" s="8"/>
      <c r="L47" s="7">
        <f>25500000-5071824</f>
        <v>20428176</v>
      </c>
      <c r="M47" s="7"/>
      <c r="N47" s="7">
        <f t="shared" si="1"/>
        <v>20272240.39</v>
      </c>
    </row>
    <row r="48" spans="1:14" ht="18" customHeight="1">
      <c r="A48" s="6" t="s">
        <v>42</v>
      </c>
      <c r="B48" s="4" t="s">
        <v>30</v>
      </c>
      <c r="C48" s="7"/>
      <c r="D48" s="7"/>
      <c r="E48" s="7"/>
      <c r="F48" s="7"/>
      <c r="G48" s="7">
        <v>8</v>
      </c>
      <c r="H48" s="7"/>
      <c r="I48" s="7"/>
      <c r="J48" s="7"/>
      <c r="K48" s="7">
        <v>1745477.01</v>
      </c>
      <c r="L48" s="7">
        <f>SUM(L49:L52)</f>
        <v>-461448.15</v>
      </c>
      <c r="M48" s="7"/>
      <c r="N48" s="7">
        <f t="shared" si="1"/>
        <v>1284036.8599999999</v>
      </c>
    </row>
    <row r="49" spans="1:14" ht="18" customHeight="1">
      <c r="A49" s="6" t="s">
        <v>43</v>
      </c>
      <c r="B49" s="4" t="s">
        <v>31</v>
      </c>
      <c r="C49" s="7"/>
      <c r="D49" s="8"/>
      <c r="E49" s="8"/>
      <c r="F49" s="8"/>
      <c r="G49" s="7"/>
      <c r="H49" s="8"/>
      <c r="I49" s="8"/>
      <c r="J49" s="8"/>
      <c r="K49" s="8"/>
      <c r="L49" s="8"/>
      <c r="M49" s="7"/>
      <c r="N49" s="7">
        <f t="shared" si="1"/>
        <v>0</v>
      </c>
    </row>
    <row r="50" spans="1:14" ht="18" customHeight="1">
      <c r="A50" s="6" t="s">
        <v>44</v>
      </c>
      <c r="B50" s="4" t="s">
        <v>32</v>
      </c>
      <c r="C50" s="8"/>
      <c r="D50" s="7"/>
      <c r="E50" s="7"/>
      <c r="F50" s="7"/>
      <c r="G50" s="7"/>
      <c r="H50" s="8"/>
      <c r="I50" s="8"/>
      <c r="J50" s="8"/>
      <c r="K50" s="8"/>
      <c r="L50" s="8"/>
      <c r="M50" s="7"/>
      <c r="N50" s="7">
        <f t="shared" si="1"/>
        <v>0</v>
      </c>
    </row>
    <row r="51" spans="1:14" ht="18" customHeight="1">
      <c r="A51" s="6" t="s">
        <v>45</v>
      </c>
      <c r="B51" s="4" t="s">
        <v>33</v>
      </c>
      <c r="C51" s="7"/>
      <c r="D51" s="8"/>
      <c r="E51" s="8"/>
      <c r="F51" s="8"/>
      <c r="G51" s="7"/>
      <c r="H51" s="8"/>
      <c r="I51" s="8"/>
      <c r="J51" s="8"/>
      <c r="K51" s="8"/>
      <c r="L51" s="8"/>
      <c r="M51" s="7"/>
      <c r="N51" s="7">
        <f t="shared" si="1"/>
        <v>0</v>
      </c>
    </row>
    <row r="52" spans="1:14" ht="18" customHeight="1">
      <c r="A52" s="6" t="s">
        <v>46</v>
      </c>
      <c r="B52" s="4" t="s">
        <v>34</v>
      </c>
      <c r="C52" s="7"/>
      <c r="D52" s="8"/>
      <c r="E52" s="8"/>
      <c r="F52" s="8"/>
      <c r="G52" s="7">
        <v>8</v>
      </c>
      <c r="H52" s="7"/>
      <c r="I52" s="7"/>
      <c r="J52" s="7"/>
      <c r="K52" s="7">
        <v>1745477.01</v>
      </c>
      <c r="L52" s="7">
        <v>-461448.15</v>
      </c>
      <c r="M52" s="7"/>
      <c r="N52" s="7">
        <f t="shared" si="1"/>
        <v>1284036.8599999999</v>
      </c>
    </row>
    <row r="53" spans="1:14" ht="18" customHeight="1">
      <c r="A53" s="6" t="s">
        <v>47</v>
      </c>
      <c r="B53" s="4" t="s">
        <v>35</v>
      </c>
      <c r="C53" s="7"/>
      <c r="D53" s="7"/>
      <c r="E53" s="7"/>
      <c r="F53" s="7"/>
      <c r="G53" s="7"/>
      <c r="H53" s="7"/>
      <c r="I53" s="7"/>
      <c r="J53" s="7">
        <f>SUM(J54:J58)</f>
        <v>2550000</v>
      </c>
      <c r="K53" s="7"/>
      <c r="L53" s="7">
        <f>SUM(L54:L58)</f>
        <v>-22599120</v>
      </c>
      <c r="M53" s="7"/>
      <c r="N53" s="7">
        <f t="shared" si="1"/>
        <v>-20049120</v>
      </c>
    </row>
    <row r="54" spans="1:14" ht="18" customHeight="1">
      <c r="A54" s="6" t="s">
        <v>48</v>
      </c>
      <c r="B54" s="4" t="s">
        <v>49</v>
      </c>
      <c r="C54" s="8"/>
      <c r="D54" s="8"/>
      <c r="E54" s="8"/>
      <c r="F54" s="8"/>
      <c r="G54" s="8"/>
      <c r="H54" s="8"/>
      <c r="I54" s="8"/>
      <c r="J54" s="7">
        <v>2550000</v>
      </c>
      <c r="K54" s="8"/>
      <c r="L54" s="7">
        <v>-2550000</v>
      </c>
      <c r="M54" s="8"/>
      <c r="N54" s="7">
        <f t="shared" si="1"/>
        <v>0</v>
      </c>
    </row>
    <row r="55" spans="1:14" ht="18" customHeight="1">
      <c r="A55" s="6" t="s">
        <v>50</v>
      </c>
      <c r="B55" s="4" t="s">
        <v>51</v>
      </c>
      <c r="C55" s="8"/>
      <c r="D55" s="8"/>
      <c r="E55" s="8"/>
      <c r="F55" s="8"/>
      <c r="G55" s="8"/>
      <c r="H55" s="8"/>
      <c r="I55" s="8"/>
      <c r="J55" s="8"/>
      <c r="K55" s="7"/>
      <c r="L55" s="7"/>
      <c r="M55" s="8"/>
      <c r="N55" s="7">
        <f t="shared" si="1"/>
        <v>0</v>
      </c>
    </row>
    <row r="56" spans="1:14" ht="18" customHeight="1">
      <c r="A56" s="6" t="s">
        <v>52</v>
      </c>
      <c r="B56" s="4" t="s">
        <v>53</v>
      </c>
      <c r="C56" s="8"/>
      <c r="D56" s="8"/>
      <c r="E56" s="8"/>
      <c r="F56" s="8"/>
      <c r="G56" s="8"/>
      <c r="H56" s="8"/>
      <c r="I56" s="8"/>
      <c r="J56" s="8"/>
      <c r="K56" s="8"/>
      <c r="L56" s="7">
        <v>-20049120</v>
      </c>
      <c r="M56" s="7"/>
      <c r="N56" s="7">
        <f t="shared" si="1"/>
        <v>-20049120</v>
      </c>
    </row>
    <row r="57" spans="1:14" ht="18" customHeight="1">
      <c r="A57" s="10" t="s">
        <v>54</v>
      </c>
      <c r="B57" s="5" t="s">
        <v>55</v>
      </c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7">
        <f t="shared" si="1"/>
        <v>0</v>
      </c>
    </row>
    <row r="58" spans="1:14" ht="18" customHeight="1">
      <c r="A58" s="6" t="s">
        <v>56</v>
      </c>
      <c r="B58" s="4" t="s">
        <v>57</v>
      </c>
      <c r="C58" s="8"/>
      <c r="D58" s="8"/>
      <c r="E58" s="8"/>
      <c r="F58" s="8"/>
      <c r="G58" s="7"/>
      <c r="H58" s="8"/>
      <c r="I58" s="7"/>
      <c r="J58" s="7"/>
      <c r="K58" s="7"/>
      <c r="L58" s="7"/>
      <c r="M58" s="7"/>
      <c r="N58" s="7">
        <f t="shared" si="1"/>
        <v>0</v>
      </c>
    </row>
    <row r="59" spans="1:14" ht="18" customHeight="1">
      <c r="A59" s="6" t="s">
        <v>58</v>
      </c>
      <c r="B59" s="4" t="s">
        <v>59</v>
      </c>
      <c r="C59" s="7"/>
      <c r="D59" s="7"/>
      <c r="E59" s="7"/>
      <c r="F59" s="7"/>
      <c r="G59" s="7"/>
      <c r="H59" s="7"/>
      <c r="I59" s="7"/>
      <c r="J59" s="7">
        <f>SUM(J60:J66)</f>
        <v>657283.71</v>
      </c>
      <c r="K59" s="7"/>
      <c r="L59" s="7">
        <v>-657283.71</v>
      </c>
      <c r="M59" s="7"/>
      <c r="N59" s="7">
        <f t="shared" si="1"/>
        <v>0</v>
      </c>
    </row>
    <row r="60" spans="1:14" ht="18" customHeight="1">
      <c r="A60" s="6" t="s">
        <v>60</v>
      </c>
      <c r="B60" s="4" t="s">
        <v>61</v>
      </c>
      <c r="C60" s="7"/>
      <c r="D60" s="8"/>
      <c r="E60" s="8"/>
      <c r="F60" s="8"/>
      <c r="G60" s="7"/>
      <c r="H60" s="8"/>
      <c r="I60" s="8"/>
      <c r="J60" s="8"/>
      <c r="K60" s="8"/>
      <c r="L60" s="8"/>
      <c r="M60" s="8"/>
      <c r="N60" s="7">
        <f t="shared" si="1"/>
        <v>0</v>
      </c>
    </row>
    <row r="61" spans="1:14" ht="18" customHeight="1">
      <c r="A61" s="6" t="s">
        <v>62</v>
      </c>
      <c r="B61" s="4" t="s">
        <v>63</v>
      </c>
      <c r="C61" s="7"/>
      <c r="D61" s="8"/>
      <c r="E61" s="8"/>
      <c r="F61" s="8"/>
      <c r="G61" s="8"/>
      <c r="H61" s="8"/>
      <c r="I61" s="8"/>
      <c r="J61" s="7"/>
      <c r="K61" s="8"/>
      <c r="L61" s="8"/>
      <c r="M61" s="8"/>
      <c r="N61" s="7">
        <f t="shared" si="1"/>
        <v>0</v>
      </c>
    </row>
    <row r="62" spans="1:14" ht="18" customHeight="1">
      <c r="A62" s="6" t="s">
        <v>64</v>
      </c>
      <c r="B62" s="4" t="s">
        <v>65</v>
      </c>
      <c r="C62" s="8"/>
      <c r="D62" s="8"/>
      <c r="E62" s="8"/>
      <c r="F62" s="8"/>
      <c r="G62" s="8"/>
      <c r="H62" s="8"/>
      <c r="I62" s="8"/>
      <c r="J62" s="7"/>
      <c r="K62" s="8"/>
      <c r="L62" s="7"/>
      <c r="M62" s="8"/>
      <c r="N62" s="7">
        <f t="shared" si="1"/>
        <v>0</v>
      </c>
    </row>
    <row r="63" spans="1:14" ht="18" customHeight="1">
      <c r="A63" s="6" t="s">
        <v>66</v>
      </c>
      <c r="B63" s="4" t="s">
        <v>67</v>
      </c>
      <c r="C63" s="8"/>
      <c r="D63" s="8"/>
      <c r="E63" s="8"/>
      <c r="F63" s="8"/>
      <c r="G63" s="8"/>
      <c r="H63" s="8"/>
      <c r="I63" s="8"/>
      <c r="J63" s="8"/>
      <c r="K63" s="7"/>
      <c r="L63" s="7"/>
      <c r="M63" s="8"/>
      <c r="N63" s="7">
        <f t="shared" si="1"/>
        <v>0</v>
      </c>
    </row>
    <row r="64" spans="1:14" ht="18" customHeight="1">
      <c r="A64" s="6" t="s">
        <v>68</v>
      </c>
      <c r="B64" s="4" t="s">
        <v>69</v>
      </c>
      <c r="C64" s="8"/>
      <c r="D64" s="8"/>
      <c r="E64" s="8"/>
      <c r="F64" s="8"/>
      <c r="G64" s="8"/>
      <c r="H64" s="8"/>
      <c r="I64" s="7"/>
      <c r="J64" s="8"/>
      <c r="K64" s="8"/>
      <c r="L64" s="7"/>
      <c r="M64" s="7"/>
      <c r="N64" s="7">
        <f t="shared" si="1"/>
        <v>0</v>
      </c>
    </row>
    <row r="65" spans="1:14" ht="18" customHeight="1">
      <c r="A65" s="6" t="s">
        <v>70</v>
      </c>
      <c r="B65" s="4" t="s">
        <v>71</v>
      </c>
      <c r="C65" s="8"/>
      <c r="D65" s="8"/>
      <c r="E65" s="8"/>
      <c r="F65" s="8"/>
      <c r="G65" s="8"/>
      <c r="H65" s="8"/>
      <c r="I65" s="7"/>
      <c r="J65" s="8"/>
      <c r="K65" s="8"/>
      <c r="L65" s="7"/>
      <c r="M65" s="7"/>
      <c r="N65" s="7">
        <f t="shared" si="1"/>
        <v>0</v>
      </c>
    </row>
    <row r="66" spans="1:14" ht="18" customHeight="1">
      <c r="A66" s="6" t="s">
        <v>72</v>
      </c>
      <c r="B66" s="4" t="s">
        <v>73</v>
      </c>
      <c r="C66" s="7"/>
      <c r="D66" s="7"/>
      <c r="E66" s="7"/>
      <c r="F66" s="7"/>
      <c r="G66" s="7"/>
      <c r="H66" s="7"/>
      <c r="I66" s="7"/>
      <c r="J66" s="7">
        <v>657283.71</v>
      </c>
      <c r="K66" s="7"/>
      <c r="L66" s="7">
        <v>-657283.71</v>
      </c>
      <c r="M66" s="7"/>
      <c r="N66" s="7">
        <f t="shared" si="1"/>
        <v>0</v>
      </c>
    </row>
    <row r="67" spans="1:14" ht="18" customHeight="1">
      <c r="A67" s="6" t="s">
        <v>74</v>
      </c>
      <c r="B67" s="4" t="s">
        <v>75</v>
      </c>
      <c r="C67" s="7">
        <v>200491200</v>
      </c>
      <c r="D67" s="7"/>
      <c r="E67" s="7"/>
      <c r="F67" s="7"/>
      <c r="G67" s="7">
        <v>72195424.01</v>
      </c>
      <c r="H67" s="7"/>
      <c r="I67" s="7">
        <v>8132979.44</v>
      </c>
      <c r="J67" s="7">
        <v>40921563.27</v>
      </c>
      <c r="K67" s="7">
        <v>146009402.26</v>
      </c>
      <c r="L67" s="7">
        <f>L45+L46</f>
        <v>111768264.83999999</v>
      </c>
      <c r="M67" s="7"/>
      <c r="N67" s="7">
        <f t="shared" si="1"/>
        <v>579518833.8199999</v>
      </c>
    </row>
    <row r="68" spans="1:14" ht="18" customHeight="1">
      <c r="A68" s="11" t="s">
        <v>76</v>
      </c>
      <c r="B68" s="3"/>
      <c r="C68" s="12"/>
      <c r="D68" s="12"/>
      <c r="E68" s="19" t="s">
        <v>77</v>
      </c>
      <c r="F68" s="19"/>
      <c r="G68" s="12"/>
      <c r="H68" s="12"/>
      <c r="I68" s="12" t="s">
        <v>78</v>
      </c>
      <c r="J68" s="12"/>
      <c r="K68" s="12"/>
      <c r="L68" s="12"/>
      <c r="M68" s="19" t="s">
        <v>79</v>
      </c>
      <c r="N68" s="19"/>
    </row>
  </sheetData>
  <sheetProtection/>
  <mergeCells count="34">
    <mergeCell ref="N4:N6"/>
    <mergeCell ref="N38:N40"/>
    <mergeCell ref="K5:K6"/>
    <mergeCell ref="K39:K40"/>
    <mergeCell ref="L5:L6"/>
    <mergeCell ref="L39:L40"/>
    <mergeCell ref="M4:M6"/>
    <mergeCell ref="M38:M40"/>
    <mergeCell ref="H5:H6"/>
    <mergeCell ref="H39:H40"/>
    <mergeCell ref="I5:I6"/>
    <mergeCell ref="I39:I40"/>
    <mergeCell ref="J5:J6"/>
    <mergeCell ref="J39:J40"/>
    <mergeCell ref="A35:N35"/>
    <mergeCell ref="C37:N37"/>
    <mergeCell ref="C38:L38"/>
    <mergeCell ref="D39:F39"/>
    <mergeCell ref="E68:F68"/>
    <mergeCell ref="M68:N68"/>
    <mergeCell ref="A37:A40"/>
    <mergeCell ref="B37:B40"/>
    <mergeCell ref="C39:C40"/>
    <mergeCell ref="G39:G40"/>
    <mergeCell ref="A1:N1"/>
    <mergeCell ref="C3:N3"/>
    <mergeCell ref="C4:L4"/>
    <mergeCell ref="D5:F5"/>
    <mergeCell ref="E34:F34"/>
    <mergeCell ref="M34:N34"/>
    <mergeCell ref="A3:A6"/>
    <mergeCell ref="B3:B6"/>
    <mergeCell ref="C5:C6"/>
    <mergeCell ref="G5:G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9" r:id="rId1"/>
  <headerFooter differentOddEven="1" alignWithMargins="0">
    <oddFooter>&amp;R-7-</oddFooter>
    <evenFooter>&amp;R-8-</evenFooter>
  </headerFooter>
  <rowBreaks count="1" manualBreakCount="1">
    <brk id="34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徐虹</cp:lastModifiedBy>
  <cp:lastPrinted>2022-04-04T06:45:57Z</cp:lastPrinted>
  <dcterms:created xsi:type="dcterms:W3CDTF">2022-04-28T06:58:43Z</dcterms:created>
  <dcterms:modified xsi:type="dcterms:W3CDTF">2023-03-03T06:35:53Z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AE9A3B1CA7404C968E98629FE810FEFF</vt:lpwstr>
  </property>
</Properties>
</file>